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6/ESTERO/"/>
    </mc:Choice>
  </mc:AlternateContent>
  <xr:revisionPtr revIDLastSave="82" documentId="8_{3170373E-9FCB-4188-8DC3-2CAD37B2B39F}" xr6:coauthVersionLast="47" xr6:coauthVersionMax="47" xr10:uidLastSave="{0487CD5F-95F9-4FEB-9DA8-FF9353C4DCE0}"/>
  <bookViews>
    <workbookView xWindow="-110" yWindow="-110" windowWidth="19420" windowHeight="11500" xr2:uid="{B248F1C1-712D-44F6-9BEE-4C59DC202AB6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5" i="1"/>
  <c r="E15" i="1" s="1"/>
  <c r="C14" i="1"/>
  <c r="F14" i="1" s="1"/>
  <c r="F13" i="1"/>
  <c r="E13" i="1"/>
  <c r="C13" i="1"/>
  <c r="D12" i="1"/>
  <c r="E12" i="1" s="1"/>
  <c r="C12" i="1"/>
  <c r="F12" i="1" s="1"/>
  <c r="C11" i="1"/>
  <c r="F11" i="1" s="1"/>
  <c r="C10" i="1"/>
  <c r="E10" i="1" s="1"/>
  <c r="C9" i="1"/>
  <c r="F9" i="1" s="1"/>
  <c r="F8" i="1"/>
  <c r="C8" i="1"/>
  <c r="E8" i="1" s="1"/>
  <c r="C7" i="1"/>
  <c r="E7" i="1" s="1"/>
  <c r="C6" i="1"/>
  <c r="F6" i="1" s="1"/>
  <c r="C5" i="1"/>
  <c r="F5" i="1" s="1"/>
  <c r="E4" i="1"/>
  <c r="C4" i="1"/>
  <c r="F4" i="1" s="1"/>
  <c r="E14" i="1" l="1"/>
  <c r="F10" i="1"/>
  <c r="E11" i="1"/>
  <c r="C16" i="1"/>
  <c r="E9" i="1"/>
  <c r="F15" i="1"/>
  <c r="F7" i="1"/>
  <c r="D16" i="1"/>
  <c r="E16" i="1" s="1"/>
  <c r="E5" i="1"/>
  <c r="E6" i="1"/>
  <c r="D19" i="1" l="1"/>
  <c r="F16" i="1"/>
</calcChain>
</file>

<file path=xl/sharedStrings.xml><?xml version="1.0" encoding="utf-8"?>
<sst xmlns="http://schemas.openxmlformats.org/spreadsheetml/2006/main" count="24" uniqueCount="24">
  <si>
    <t>ENIT SPA</t>
  </si>
  <si>
    <t>Sede</t>
  </si>
  <si>
    <t>Dipendenti</t>
  </si>
  <si>
    <t>gg. Lavorativi</t>
  </si>
  <si>
    <t>gg. Assenza</t>
  </si>
  <si>
    <t>% Assenza</t>
  </si>
  <si>
    <t>% Presenza</t>
  </si>
  <si>
    <t>BRUXELLES</t>
  </si>
  <si>
    <t>FRANCOFORTE</t>
  </si>
  <si>
    <t>LONDRA</t>
  </si>
  <si>
    <t>MADRID</t>
  </si>
  <si>
    <t>MONACO</t>
  </si>
  <si>
    <t xml:space="preserve">PARIGI </t>
  </si>
  <si>
    <t>SEOUL</t>
  </si>
  <si>
    <t>STOCCOLMA</t>
  </si>
  <si>
    <t xml:space="preserve">TOKYO </t>
  </si>
  <si>
    <t>TORONTO</t>
  </si>
  <si>
    <t>VIENNA</t>
  </si>
  <si>
    <t>totali</t>
  </si>
  <si>
    <t xml:space="preserve">giorni teorici </t>
  </si>
  <si>
    <t xml:space="preserve">lavorativi </t>
  </si>
  <si>
    <t>tot giorni lavorativi</t>
  </si>
  <si>
    <t>SYDNEY</t>
  </si>
  <si>
    <t>SEDI ESTERE - PRESENZE/ASSENZE AL 1°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</si>
</sst>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i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10" fontId="2" fillId="0" borderId="1" xfId="0" applyNumberFormat="1" applyFont="1" applyBorder="1"/>
    <xf numFmtId="4" fontId="3" fillId="3" borderId="1" xfId="0" applyNumberFormat="1" applyFont="1" applyFill="1" applyBorder="1"/>
    <xf numFmtId="10" fontId="3" fillId="3" borderId="1" xfId="0" applyNumberFormat="1" applyFont="1" applyFill="1" applyBorder="1"/>
    <xf numFmtId="0" fontId="2" fillId="0" borderId="0" xfId="0" applyFont="1"/>
    <xf numFmtId="0" fontId="3" fillId="0" borderId="1" xfId="0" applyFont="1" applyBorder="1"/>
    <xf numFmtId="3" fontId="2" fillId="0" borderId="1" xfId="0" applyNumberFormat="1" applyFont="1" applyBorder="1"/>
    <xf numFmtId="3" fontId="3" fillId="3" borderId="1" xfId="0" applyNumberFormat="1" applyFont="1" applyFill="1" applyBorder="1"/>
    <xf numFmtId="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0" fontId="0" fillId="0" borderId="0" xfId="0" applyNumberFormat="1"/>
    <xf numFmtId="10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itagenzia.sharepoint.com/sites/Personale/Documenti%20condivisi/RISORSE%20UMANE/Amministrazione%20del%20Personale/MARCO%20ENIT/Trasparenza/Trasparenza%202026/ESTERO/01%20Assenteismo%20estero%20al%201&#176;%20trim%202026.xlsx" TargetMode="External"/><Relationship Id="rId1" Type="http://schemas.openxmlformats.org/officeDocument/2006/relationships/externalLinkPath" Target="01%20Assenteismo%20estero%20al%201&#176;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ssenteismo al 31.03.2026"/>
      <sheetName val="estrazione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36C3-1B0C-4F63-B1FE-DB4A6E221716}">
  <dimension ref="A1:I19"/>
  <sheetViews>
    <sheetView tabSelected="1" workbookViewId="0">
      <selection activeCell="H9" sqref="H9"/>
    </sheetView>
  </sheetViews>
  <sheetFormatPr defaultRowHeight="14.5" x14ac:dyDescent="0.35"/>
  <cols>
    <col min="1" max="1" width="17" customWidth="1"/>
    <col min="2" max="2" width="13.26953125" bestFit="1" customWidth="1"/>
    <col min="3" max="3" width="15.6328125" customWidth="1"/>
    <col min="4" max="4" width="14.26953125" bestFit="1" customWidth="1"/>
    <col min="5" max="5" width="12.7265625" bestFit="1" customWidth="1"/>
    <col min="6" max="6" width="13.7265625" bestFit="1" customWidth="1"/>
  </cols>
  <sheetData>
    <row r="1" spans="1:9" s="13" customFormat="1" ht="18.5" x14ac:dyDescent="0.45">
      <c r="A1" s="14" t="s">
        <v>0</v>
      </c>
      <c r="B1" s="14"/>
      <c r="C1" s="14"/>
      <c r="D1" s="14"/>
      <c r="E1" s="14"/>
      <c r="F1" s="14"/>
    </row>
    <row r="2" spans="1:9" s="13" customFormat="1" ht="18.5" x14ac:dyDescent="0.45">
      <c r="A2" s="13" t="s">
        <v>23</v>
      </c>
    </row>
    <row r="3" spans="1:9" ht="18.5" x14ac:dyDescent="0.4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I3" s="8"/>
    </row>
    <row r="4" spans="1:9" ht="18.5" x14ac:dyDescent="0.45">
      <c r="A4" s="4" t="s">
        <v>7</v>
      </c>
      <c r="B4" s="9">
        <v>4</v>
      </c>
      <c r="C4" s="4">
        <f>B4*$D$18</f>
        <v>248</v>
      </c>
      <c r="D4" s="10">
        <v>20</v>
      </c>
      <c r="E4" s="5">
        <f t="shared" ref="E4:E16" si="0">D4/C4</f>
        <v>8.0645161290322578E-2</v>
      </c>
      <c r="F4" s="5">
        <f t="shared" ref="F4:F16" si="1">(C4-D4)/C4</f>
        <v>0.91935483870967738</v>
      </c>
    </row>
    <row r="5" spans="1:9" ht="18.5" x14ac:dyDescent="0.45">
      <c r="A5" s="4" t="s">
        <v>8</v>
      </c>
      <c r="B5" s="9">
        <v>1</v>
      </c>
      <c r="C5" s="4">
        <f>B5*$D$18</f>
        <v>62</v>
      </c>
      <c r="D5" s="10">
        <v>4</v>
      </c>
      <c r="E5" s="5">
        <f t="shared" si="0"/>
        <v>6.4516129032258063E-2</v>
      </c>
      <c r="F5" s="5">
        <f t="shared" si="1"/>
        <v>0.93548387096774188</v>
      </c>
    </row>
    <row r="6" spans="1:9" ht="18.5" x14ac:dyDescent="0.45">
      <c r="A6" s="4" t="s">
        <v>9</v>
      </c>
      <c r="B6" s="9">
        <v>1</v>
      </c>
      <c r="C6" s="4">
        <f>B6*$D$18</f>
        <v>62</v>
      </c>
      <c r="D6" s="10">
        <v>5</v>
      </c>
      <c r="E6" s="5">
        <f t="shared" si="0"/>
        <v>8.0645161290322578E-2</v>
      </c>
      <c r="F6" s="5">
        <f t="shared" si="1"/>
        <v>0.91935483870967738</v>
      </c>
    </row>
    <row r="7" spans="1:9" ht="18.5" x14ac:dyDescent="0.45">
      <c r="A7" s="4" t="s">
        <v>10</v>
      </c>
      <c r="B7" s="9">
        <v>4</v>
      </c>
      <c r="C7" s="4">
        <f>B7*$D$18</f>
        <v>248</v>
      </c>
      <c r="D7" s="10">
        <v>24</v>
      </c>
      <c r="E7" s="5">
        <f t="shared" si="0"/>
        <v>9.6774193548387094E-2</v>
      </c>
      <c r="F7" s="5">
        <f t="shared" si="1"/>
        <v>0.90322580645161288</v>
      </c>
    </row>
    <row r="8" spans="1:9" ht="18.5" x14ac:dyDescent="0.45">
      <c r="A8" s="4" t="s">
        <v>11</v>
      </c>
      <c r="B8" s="9">
        <v>1</v>
      </c>
      <c r="C8" s="4">
        <f>B8*$D$18</f>
        <v>62</v>
      </c>
      <c r="D8" s="10">
        <v>18</v>
      </c>
      <c r="E8" s="5">
        <f t="shared" si="0"/>
        <v>0.29032258064516131</v>
      </c>
      <c r="F8" s="5">
        <f t="shared" si="1"/>
        <v>0.70967741935483875</v>
      </c>
    </row>
    <row r="9" spans="1:9" ht="18.5" x14ac:dyDescent="0.45">
      <c r="A9" s="4" t="s">
        <v>12</v>
      </c>
      <c r="B9" s="9">
        <v>6</v>
      </c>
      <c r="C9" s="4">
        <f>B9*$D$18</f>
        <v>372</v>
      </c>
      <c r="D9" s="10">
        <v>18</v>
      </c>
      <c r="E9" s="5">
        <f t="shared" si="0"/>
        <v>4.8387096774193547E-2</v>
      </c>
      <c r="F9" s="5">
        <f t="shared" si="1"/>
        <v>0.95161290322580649</v>
      </c>
    </row>
    <row r="10" spans="1:9" ht="18.5" x14ac:dyDescent="0.45">
      <c r="A10" s="4" t="s">
        <v>13</v>
      </c>
      <c r="B10" s="9">
        <v>2</v>
      </c>
      <c r="C10" s="4">
        <f>B10*$D$18</f>
        <v>124</v>
      </c>
      <c r="D10" s="10">
        <v>5</v>
      </c>
      <c r="E10" s="5">
        <f t="shared" si="0"/>
        <v>4.0322580645161289E-2</v>
      </c>
      <c r="F10" s="5">
        <f t="shared" si="1"/>
        <v>0.95967741935483875</v>
      </c>
    </row>
    <row r="11" spans="1:9" ht="18.5" x14ac:dyDescent="0.45">
      <c r="A11" s="4" t="s">
        <v>14</v>
      </c>
      <c r="B11" s="9">
        <v>2</v>
      </c>
      <c r="C11" s="4">
        <f>B11*$D$18</f>
        <v>124</v>
      </c>
      <c r="D11" s="10">
        <v>10</v>
      </c>
      <c r="E11" s="5">
        <f t="shared" si="0"/>
        <v>8.0645161290322578E-2</v>
      </c>
      <c r="F11" s="5">
        <f t="shared" si="1"/>
        <v>0.91935483870967738</v>
      </c>
    </row>
    <row r="12" spans="1:9" ht="18.5" x14ac:dyDescent="0.45">
      <c r="A12" s="4" t="s">
        <v>22</v>
      </c>
      <c r="B12" s="9">
        <v>1</v>
      </c>
      <c r="C12" s="4">
        <f>B12*$D$18</f>
        <v>62</v>
      </c>
      <c r="D12" s="10">
        <f>'[1]estrazione '!S39</f>
        <v>0</v>
      </c>
      <c r="E12" s="5">
        <f t="shared" si="0"/>
        <v>0</v>
      </c>
      <c r="F12" s="5">
        <f t="shared" si="1"/>
        <v>1</v>
      </c>
    </row>
    <row r="13" spans="1:9" ht="18.5" x14ac:dyDescent="0.45">
      <c r="A13" s="4" t="s">
        <v>15</v>
      </c>
      <c r="B13" s="9">
        <v>3</v>
      </c>
      <c r="C13" s="4">
        <f>B13*$D$18</f>
        <v>186</v>
      </c>
      <c r="D13" s="10">
        <v>4</v>
      </c>
      <c r="E13" s="5">
        <f t="shared" si="0"/>
        <v>2.1505376344086023E-2</v>
      </c>
      <c r="F13" s="5">
        <f t="shared" si="1"/>
        <v>0.978494623655914</v>
      </c>
    </row>
    <row r="14" spans="1:9" ht="18.5" x14ac:dyDescent="0.45">
      <c r="A14" s="4" t="s">
        <v>16</v>
      </c>
      <c r="B14" s="9">
        <v>2</v>
      </c>
      <c r="C14" s="4">
        <f>B14*$D$18</f>
        <v>124</v>
      </c>
      <c r="D14" s="10">
        <v>8</v>
      </c>
      <c r="E14" s="5">
        <f t="shared" si="0"/>
        <v>6.4516129032258063E-2</v>
      </c>
      <c r="F14" s="5">
        <f t="shared" si="1"/>
        <v>0.93548387096774188</v>
      </c>
    </row>
    <row r="15" spans="1:9" ht="18.5" x14ac:dyDescent="0.45">
      <c r="A15" s="4" t="s">
        <v>17</v>
      </c>
      <c r="B15" s="9">
        <v>5</v>
      </c>
      <c r="C15" s="4">
        <f>B15*$D$18</f>
        <v>310</v>
      </c>
      <c r="D15" s="10">
        <v>75</v>
      </c>
      <c r="E15" s="5">
        <f t="shared" si="0"/>
        <v>0.24193548387096775</v>
      </c>
      <c r="F15" s="5">
        <f t="shared" si="1"/>
        <v>0.75806451612903225</v>
      </c>
    </row>
    <row r="16" spans="1:9" ht="18.5" x14ac:dyDescent="0.45">
      <c r="A16" s="6" t="s">
        <v>18</v>
      </c>
      <c r="B16" s="6">
        <f>SUM(B4:B15)</f>
        <v>32</v>
      </c>
      <c r="C16" s="6">
        <f>SUM(C4:C15)</f>
        <v>1984</v>
      </c>
      <c r="D16" s="11">
        <f>SUM(D4:D15)</f>
        <v>191</v>
      </c>
      <c r="E16" s="7">
        <f t="shared" si="0"/>
        <v>9.6270161290322578E-2</v>
      </c>
      <c r="F16" s="7">
        <f t="shared" si="1"/>
        <v>0.90372983870967738</v>
      </c>
    </row>
    <row r="17" spans="1:6" x14ac:dyDescent="0.35">
      <c r="A17" s="15"/>
      <c r="E17" s="16"/>
      <c r="F17" s="16"/>
    </row>
    <row r="18" spans="1:6" ht="18.5" x14ac:dyDescent="0.45">
      <c r="A18" s="8"/>
      <c r="B18" s="8" t="s">
        <v>19</v>
      </c>
      <c r="C18" s="8" t="s">
        <v>20</v>
      </c>
      <c r="D18" s="8">
        <v>62</v>
      </c>
      <c r="E18" s="17"/>
      <c r="F18" s="17"/>
    </row>
    <row r="19" spans="1:6" ht="18.5" x14ac:dyDescent="0.45">
      <c r="A19" s="8"/>
      <c r="B19" s="8" t="s">
        <v>21</v>
      </c>
      <c r="C19" s="8"/>
      <c r="D19" s="12">
        <f>C16</f>
        <v>1984</v>
      </c>
      <c r="E19" s="17"/>
      <c r="F19" s="17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DB1FE-4C4C-4593-933B-CA014148779A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2.xml><?xml version="1.0" encoding="utf-8"?>
<ds:datastoreItem xmlns:ds="http://schemas.openxmlformats.org/officeDocument/2006/customXml" ds:itemID="{F7DAAEF9-F8BF-4D06-9F27-AC0A5F354A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C655B-DBA0-4047-B914-578B7846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2025-05-16T13:58:05Z</dcterms:created>
  <dcterms:modified xsi:type="dcterms:W3CDTF">2026-04-24T14:45:29Z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